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E8EAF141-AAFA-4F10-ADFB-0971E9541B2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v &amp; Passenger Nos.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7" i="1"/>
  <c r="O8" i="1"/>
  <c r="O9" i="1"/>
  <c r="O10" i="1"/>
  <c r="O11" i="1"/>
  <c r="O7" i="1"/>
  <c r="M8" i="1"/>
  <c r="M9" i="1"/>
  <c r="M10" i="1"/>
  <c r="M11" i="1"/>
  <c r="M7" i="1"/>
  <c r="G11" i="1" l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<sst xmlns="http://schemas.openxmlformats.org/spreadsheetml/2006/main" count="145" uniqueCount="19">
  <si>
    <t>ITEM DESCRIPTION</t>
  </si>
  <si>
    <t>QRT 1</t>
  </si>
  <si>
    <t>QRT 2</t>
  </si>
  <si>
    <t>QRT 3</t>
  </si>
  <si>
    <t>QRT 4</t>
  </si>
  <si>
    <t>TOTAL</t>
  </si>
  <si>
    <t>VOLUME OF GOODS/CARGO (TONS)</t>
  </si>
  <si>
    <t>OTHER INCOME RECEIPT (N)</t>
  </si>
  <si>
    <t>REVENUE GENERATED FROM GOODS/ CARGO (N)</t>
  </si>
  <si>
    <t>REVENUE GENERATED FROM PASSENGER (N)</t>
  </si>
  <si>
    <t>NUMBER OF PASSENGERS</t>
  </si>
  <si>
    <t>QTR ON QTR</t>
  </si>
  <si>
    <t>YEAR ON YEAR</t>
  </si>
  <si>
    <t>*Q1 2018 REVISED</t>
  </si>
  <si>
    <t>YEAR</t>
  </si>
  <si>
    <t>TOTAL RECEIPTS ON PASSENGER AND GOODS TRAFFIC</t>
  </si>
  <si>
    <t>TOTAL NUMBER OF ACCIDENTS IN RAILWAY</t>
  </si>
  <si>
    <t>VOLUME OF GOODS TRAFFIC TONS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</si>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</sst>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76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9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165" fontId="0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3" xfId="0" applyFont="1" applyBorder="1"/>
    <xf numFmtId="165" fontId="3" fillId="0" borderId="0" xfId="1" applyNumberFormat="1" applyFont="1" applyBorder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9" fillId="0" borderId="1" xfId="0" applyFont="1" applyBorder="1"/>
    <xf numFmtId="0" fontId="8" fillId="0" borderId="1" xfId="0" applyFont="1" applyBorder="1"/>
    <xf numFmtId="165" fontId="9" fillId="0" borderId="1" xfId="2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5" fontId="9" fillId="0" borderId="1" xfId="1" applyNumberFormat="1" applyFont="1" applyBorder="1"/>
    <xf numFmtId="165" fontId="0" fillId="3" borderId="0" xfId="1" applyNumberFormat="1" applyFont="1" applyFill="1" applyBorder="1"/>
    <xf numFmtId="0" fontId="2" fillId="0" borderId="4" xfId="0" applyFont="1" applyBorder="1"/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10" fillId="0" borderId="0" xfId="1" applyFont="1" applyBorder="1" applyAlignment="1">
      <alignment vertical="center"/>
    </xf>
    <xf numFmtId="43" fontId="3" fillId="0" borderId="0" xfId="1" applyFont="1" applyBorder="1"/>
    <xf numFmtId="43" fontId="5" fillId="0" borderId="0" xfId="1" applyFont="1" applyBorder="1"/>
    <xf numFmtId="0" fontId="3" fillId="0" borderId="0" xfId="0" applyFont="1" applyBorder="1"/>
    <xf numFmtId="165" fontId="3" fillId="0" borderId="1" xfId="1" applyNumberFormat="1" applyFont="1" applyBorder="1"/>
    <xf numFmtId="43" fontId="6" fillId="0" borderId="0" xfId="1" applyFont="1" applyBorder="1"/>
    <xf numFmtId="0" fontId="6" fillId="0" borderId="0" xfId="0" applyFont="1" applyBorder="1"/>
    <xf numFmtId="0" fontId="11" fillId="0" borderId="5" xfId="0" applyFont="1" applyBorder="1" applyAlignment="1"/>
    <xf numFmtId="0" fontId="11" fillId="0" borderId="1" xfId="0" applyFont="1" applyBorder="1" applyAlignment="1"/>
    <xf numFmtId="0" fontId="11" fillId="0" borderId="3" xfId="0" applyFont="1" applyFill="1" applyBorder="1"/>
    <xf numFmtId="164" fontId="6" fillId="0" borderId="0" xfId="0" applyNumberFormat="1" applyFont="1"/>
    <xf numFmtId="0" fontId="2" fillId="4" borderId="3" xfId="0" applyFont="1" applyFill="1" applyBorder="1"/>
    <xf numFmtId="165" fontId="0" fillId="4" borderId="0" xfId="1" applyNumberFormat="1" applyFont="1" applyFill="1" applyBorder="1"/>
    <xf numFmtId="0" fontId="2" fillId="4" borderId="1" xfId="0" applyFont="1" applyFill="1" applyBorder="1"/>
    <xf numFmtId="165" fontId="0" fillId="4" borderId="1" xfId="0" applyNumberFormat="1" applyFill="1" applyBorder="1"/>
    <xf numFmtId="0" fontId="0" fillId="4" borderId="1" xfId="0" applyFill="1" applyBorder="1"/>
    <xf numFmtId="43" fontId="10" fillId="0" borderId="0" xfId="1" applyFont="1" applyFill="1" applyBorder="1" applyAlignment="1">
      <alignment vertical="center"/>
    </xf>
    <xf numFmtId="43" fontId="5" fillId="0" borderId="0" xfId="1" applyFont="1" applyFill="1" applyBorder="1"/>
    <xf numFmtId="0" fontId="0" fillId="0" borderId="0" xfId="0" applyFill="1"/>
  </cellXfs>
  <cellStyles count="4">
    <cellStyle name="Comma" xfId="1" builtinId="3"/>
    <cellStyle name="Comma 2" xfId="2" xr:uid="{819B82D1-31B0-458B-9DE2-A8A49D48E003}"/>
    <cellStyle name="Comma 2 2" xfId="3" xr:uid="{C9418829-17C8-483C-BE03-8FC16D374FD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21"/>
  <sheetViews>
    <sheetView tabSelected="1" topLeftCell="D3" workbookViewId="0">
      <selection activeCell="L15" sqref="L15"/>
    </sheetView>
  </sheetViews>
  <sheetFormatPr defaultRowHeight="15" x14ac:dyDescent="0.25"/>
  <cols>
    <col min="3" max="3" width="43.85546875" customWidth="1"/>
    <col min="4" max="4" width="13.85546875" customWidth="1"/>
    <col min="5" max="5" width="12.5703125" customWidth="1"/>
    <col min="6" max="6" width="13.85546875" customWidth="1"/>
    <col min="7" max="7" width="13.7109375" customWidth="1"/>
    <col min="8" max="8" width="15.28515625" customWidth="1"/>
    <col min="9" max="10" width="13.28515625" customWidth="1"/>
    <col min="11" max="11" width="15.85546875" customWidth="1"/>
    <col min="12" max="12" width="13.28515625" customWidth="1"/>
    <col min="13" max="13" width="16.28515625" style="46" customWidth="1"/>
    <col min="14" max="14" width="13.28515625" style="10" customWidth="1"/>
    <col min="15" max="15" width="15.85546875" style="13" customWidth="1"/>
    <col min="16" max="16" width="18.140625" style="13" customWidth="1"/>
  </cols>
  <sheetData>
    <row r="1" spans="3:17" x14ac:dyDescent="0.25">
      <c r="I1" s="28"/>
      <c r="J1" s="28"/>
      <c r="K1" s="28"/>
      <c r="L1" s="28"/>
      <c r="M1" s="44"/>
      <c r="N1" s="29"/>
      <c r="O1" s="33"/>
    </row>
    <row r="2" spans="3:17" x14ac:dyDescent="0.25">
      <c r="I2" s="28"/>
      <c r="J2" s="28"/>
      <c r="K2" s="28"/>
      <c r="L2" s="28"/>
      <c r="M2" s="44"/>
      <c r="N2" s="29"/>
      <c r="O2" s="33"/>
    </row>
    <row r="3" spans="3:17" ht="18.75" x14ac:dyDescent="0.3">
      <c r="C3" s="6"/>
      <c r="D3" s="6"/>
      <c r="E3" s="6"/>
      <c r="F3" s="6"/>
      <c r="G3" s="6"/>
      <c r="H3" s="6"/>
      <c r="I3" s="28"/>
      <c r="J3" s="28"/>
      <c r="K3" s="28"/>
      <c r="L3" s="28"/>
      <c r="M3" s="44"/>
      <c r="N3" s="29"/>
      <c r="O3" s="33"/>
    </row>
    <row r="4" spans="3:17" ht="18.75" x14ac:dyDescent="0.3">
      <c r="C4" s="5"/>
      <c r="D4" s="5"/>
      <c r="E4" s="5"/>
      <c r="F4" s="5"/>
      <c r="G4" s="1"/>
      <c r="H4" s="23"/>
      <c r="I4" s="30"/>
      <c r="J4" s="30"/>
      <c r="K4" s="30"/>
      <c r="L4" s="30"/>
      <c r="M4" s="45"/>
      <c r="N4" s="31"/>
      <c r="O4" s="34"/>
    </row>
    <row r="5" spans="3:17" ht="18.75" x14ac:dyDescent="0.3">
      <c r="C5" s="5" t="s">
        <v>0</v>
      </c>
      <c r="D5" s="9">
        <v>2017</v>
      </c>
      <c r="E5" s="9"/>
      <c r="F5" s="9"/>
      <c r="G5" s="9"/>
      <c r="H5" s="9"/>
      <c r="I5" s="24">
        <v>2018</v>
      </c>
      <c r="J5" s="25"/>
      <c r="K5" s="25"/>
      <c r="L5" s="25"/>
      <c r="M5" s="26"/>
      <c r="N5" s="27">
        <v>2019</v>
      </c>
      <c r="O5" s="35"/>
      <c r="P5" s="36"/>
      <c r="Q5" s="4"/>
    </row>
    <row r="6" spans="3:17" ht="18.75" x14ac:dyDescent="0.3">
      <c r="C6" s="5"/>
      <c r="D6" s="1" t="s">
        <v>1</v>
      </c>
      <c r="E6" s="1" t="s">
        <v>2</v>
      </c>
      <c r="F6" s="1" t="s">
        <v>3</v>
      </c>
      <c r="G6" s="1" t="s">
        <v>4</v>
      </c>
      <c r="H6" s="41" t="s">
        <v>5</v>
      </c>
      <c r="I6" s="1" t="s">
        <v>1</v>
      </c>
      <c r="J6" s="1" t="s">
        <v>2</v>
      </c>
      <c r="K6" s="7" t="s">
        <v>3</v>
      </c>
      <c r="L6" s="7" t="s">
        <v>4</v>
      </c>
      <c r="M6" s="39" t="s">
        <v>5</v>
      </c>
      <c r="N6" s="11" t="s">
        <v>1</v>
      </c>
      <c r="O6" s="37" t="s">
        <v>11</v>
      </c>
      <c r="P6" s="37" t="s">
        <v>12</v>
      </c>
    </row>
    <row r="7" spans="3:17" x14ac:dyDescent="0.25">
      <c r="C7" s="2" t="s">
        <v>10</v>
      </c>
      <c r="D7" s="3">
        <v>768093</v>
      </c>
      <c r="E7" s="3">
        <v>596792</v>
      </c>
      <c r="F7" s="3">
        <v>602520</v>
      </c>
      <c r="G7" s="3">
        <v>626339</v>
      </c>
      <c r="H7" s="42">
        <f>SUM(D7:G7)</f>
        <v>2593744</v>
      </c>
      <c r="I7" s="3">
        <v>748345</v>
      </c>
      <c r="J7" s="3">
        <v>730289</v>
      </c>
      <c r="K7" s="8">
        <v>794316</v>
      </c>
      <c r="L7" s="8">
        <v>746739</v>
      </c>
      <c r="M7" s="40">
        <f>SUM(I7:L7)</f>
        <v>3019689</v>
      </c>
      <c r="N7" s="32">
        <v>723995</v>
      </c>
      <c r="O7" s="38">
        <f>(N7-L7)/L7*100</f>
        <v>-3.0457763689856829</v>
      </c>
      <c r="P7" s="38">
        <f>(N7-I7)/I7*100</f>
        <v>-3.2538468219871852</v>
      </c>
    </row>
    <row r="8" spans="3:17" x14ac:dyDescent="0.25">
      <c r="C8" s="2" t="s">
        <v>6</v>
      </c>
      <c r="D8" s="3">
        <v>34843</v>
      </c>
      <c r="E8" s="3">
        <v>18212</v>
      </c>
      <c r="F8" s="3">
        <v>19200</v>
      </c>
      <c r="G8" s="3">
        <v>68931</v>
      </c>
      <c r="H8" s="42">
        <f t="shared" ref="H8:H11" si="0">SUM(D8:G8)</f>
        <v>141186</v>
      </c>
      <c r="I8" s="3">
        <v>79750</v>
      </c>
      <c r="J8" s="3">
        <v>85816</v>
      </c>
      <c r="K8" s="8">
        <v>94352</v>
      </c>
      <c r="L8" s="8">
        <v>68716</v>
      </c>
      <c r="M8" s="40">
        <f t="shared" ref="M8:M11" si="1">SUM(I8:L8)</f>
        <v>328634</v>
      </c>
      <c r="N8" s="12">
        <v>54099</v>
      </c>
      <c r="O8" s="38">
        <f t="shared" ref="O8:O11" si="2">(N8-L8)/L8*100</f>
        <v>-21.271610687467259</v>
      </c>
      <c r="P8" s="38">
        <f t="shared" ref="P8:P11" si="3">(N8-I8)/I8*100</f>
        <v>-32.164263322884011</v>
      </c>
    </row>
    <row r="9" spans="3:17" x14ac:dyDescent="0.25">
      <c r="C9" s="2" t="s">
        <v>9</v>
      </c>
      <c r="D9" s="3">
        <v>343054442</v>
      </c>
      <c r="E9" s="3">
        <v>278188316</v>
      </c>
      <c r="F9" s="3">
        <v>270615738</v>
      </c>
      <c r="G9" s="3">
        <v>295158406</v>
      </c>
      <c r="H9" s="42">
        <f t="shared" si="0"/>
        <v>1187016902</v>
      </c>
      <c r="I9" s="8">
        <v>433879538</v>
      </c>
      <c r="J9" s="3">
        <v>435965777</v>
      </c>
      <c r="K9" s="8">
        <v>535295917</v>
      </c>
      <c r="L9" s="8">
        <v>507495503</v>
      </c>
      <c r="M9" s="40">
        <f t="shared" si="1"/>
        <v>1912636735</v>
      </c>
      <c r="N9" s="12">
        <v>520794143</v>
      </c>
      <c r="O9" s="38">
        <f t="shared" si="2"/>
        <v>2.6204448948585068</v>
      </c>
      <c r="P9" s="38">
        <f t="shared" si="3"/>
        <v>20.031966799042735</v>
      </c>
    </row>
    <row r="10" spans="3:17" x14ac:dyDescent="0.25">
      <c r="C10" s="2" t="s">
        <v>8</v>
      </c>
      <c r="D10" s="3">
        <v>131510703</v>
      </c>
      <c r="E10" s="3">
        <v>64518844</v>
      </c>
      <c r="F10" s="3">
        <v>47707657</v>
      </c>
      <c r="G10" s="3">
        <v>130214388</v>
      </c>
      <c r="H10" s="42">
        <f t="shared" si="0"/>
        <v>373951592</v>
      </c>
      <c r="I10" s="22">
        <v>131268873</v>
      </c>
      <c r="J10" s="3">
        <v>159079963</v>
      </c>
      <c r="K10" s="8">
        <v>118174782</v>
      </c>
      <c r="L10" s="8">
        <v>84408861</v>
      </c>
      <c r="M10" s="40">
        <f t="shared" si="1"/>
        <v>492932479</v>
      </c>
      <c r="N10" s="12">
        <v>102585926</v>
      </c>
      <c r="O10" s="38">
        <f t="shared" si="2"/>
        <v>21.534545999856579</v>
      </c>
      <c r="P10" s="38">
        <f t="shared" si="3"/>
        <v>-21.850531923131541</v>
      </c>
    </row>
    <row r="11" spans="3:17" x14ac:dyDescent="0.25">
      <c r="C11" s="2" t="s">
        <v>7</v>
      </c>
      <c r="D11" s="3">
        <v>45849312</v>
      </c>
      <c r="E11" s="3">
        <v>29377090</v>
      </c>
      <c r="F11" s="3">
        <v>24179447</v>
      </c>
      <c r="G11" s="2">
        <f>41113625+7413325</f>
        <v>48526950</v>
      </c>
      <c r="H11" s="42">
        <f t="shared" si="0"/>
        <v>147932799</v>
      </c>
      <c r="I11" s="3">
        <v>32940208</v>
      </c>
      <c r="J11" s="3">
        <v>22155572</v>
      </c>
      <c r="K11" s="8">
        <v>7445621</v>
      </c>
      <c r="L11" s="8">
        <v>52547180</v>
      </c>
      <c r="M11" s="40">
        <f t="shared" si="1"/>
        <v>115088581</v>
      </c>
      <c r="N11" s="12">
        <v>7255000</v>
      </c>
      <c r="O11" s="38">
        <f t="shared" si="2"/>
        <v>-86.193359948145641</v>
      </c>
      <c r="P11" s="38">
        <f t="shared" si="3"/>
        <v>-77.975245329355531</v>
      </c>
    </row>
    <row r="12" spans="3:17" x14ac:dyDescent="0.25">
      <c r="C12" s="2"/>
      <c r="D12" s="2"/>
      <c r="E12" s="2"/>
      <c r="F12" s="2"/>
      <c r="G12" s="2"/>
      <c r="H12" s="43"/>
    </row>
    <row r="13" spans="3:17" x14ac:dyDescent="0.25">
      <c r="C13" s="2"/>
      <c r="D13" s="2"/>
      <c r="E13" s="2"/>
      <c r="F13" s="2"/>
      <c r="G13" s="2"/>
      <c r="H13" s="2"/>
      <c r="I13" s="14" t="s">
        <v>13</v>
      </c>
    </row>
    <row r="14" spans="3:17" ht="18.75" x14ac:dyDescent="0.3">
      <c r="C14" s="5"/>
      <c r="D14" s="5"/>
      <c r="E14" s="5"/>
      <c r="F14" s="5"/>
      <c r="G14" s="1"/>
      <c r="H14" s="1"/>
    </row>
    <row r="15" spans="3:17" ht="63.75" x14ac:dyDescent="0.25">
      <c r="C15" s="17" t="s">
        <v>14</v>
      </c>
      <c r="D15" s="19" t="s">
        <v>10</v>
      </c>
      <c r="E15" s="19" t="s">
        <v>9</v>
      </c>
      <c r="F15" s="20" t="s">
        <v>17</v>
      </c>
      <c r="G15" s="15" t="s">
        <v>8</v>
      </c>
      <c r="H15" s="19" t="s">
        <v>15</v>
      </c>
      <c r="I15" s="19" t="s">
        <v>16</v>
      </c>
    </row>
    <row r="16" spans="3:17" x14ac:dyDescent="0.25">
      <c r="C16" s="16">
        <v>2011</v>
      </c>
      <c r="D16" s="18">
        <v>3493443</v>
      </c>
      <c r="E16" s="18">
        <v>466821564</v>
      </c>
      <c r="F16" s="18">
        <v>341396</v>
      </c>
      <c r="G16" s="18">
        <v>213351957</v>
      </c>
      <c r="H16" s="18">
        <v>680173521</v>
      </c>
      <c r="I16" s="18">
        <v>184</v>
      </c>
    </row>
    <row r="17" spans="3:9" x14ac:dyDescent="0.25">
      <c r="C17" s="16">
        <v>2012</v>
      </c>
      <c r="D17" s="18">
        <v>4155988</v>
      </c>
      <c r="E17" s="18">
        <v>736966548</v>
      </c>
      <c r="F17" s="18">
        <v>182465</v>
      </c>
      <c r="G17" s="18">
        <v>197069755</v>
      </c>
      <c r="H17" s="18">
        <v>934036303</v>
      </c>
      <c r="I17" s="18">
        <v>144</v>
      </c>
    </row>
    <row r="18" spans="3:9" x14ac:dyDescent="0.25">
      <c r="C18" s="16">
        <v>2013</v>
      </c>
      <c r="D18" s="18">
        <v>4328787</v>
      </c>
      <c r="E18" s="18">
        <v>989299966</v>
      </c>
      <c r="F18" s="18">
        <v>101326</v>
      </c>
      <c r="G18" s="18">
        <v>435023451</v>
      </c>
      <c r="H18" s="18">
        <v>1424323417</v>
      </c>
      <c r="I18" s="18">
        <v>177</v>
      </c>
    </row>
    <row r="19" spans="3:9" x14ac:dyDescent="0.25">
      <c r="C19" s="16">
        <v>2014</v>
      </c>
      <c r="D19" s="18">
        <v>4685570</v>
      </c>
      <c r="E19" s="18">
        <v>1042555495</v>
      </c>
      <c r="F19" s="18">
        <v>210646</v>
      </c>
      <c r="G19" s="18">
        <v>604438676</v>
      </c>
      <c r="H19" s="18">
        <v>1646994171</v>
      </c>
      <c r="I19" s="18">
        <v>260</v>
      </c>
    </row>
    <row r="20" spans="3:9" x14ac:dyDescent="0.25">
      <c r="C20" s="16">
        <v>2015</v>
      </c>
      <c r="D20" s="18">
        <v>2581046</v>
      </c>
      <c r="E20" s="18">
        <v>947686537</v>
      </c>
      <c r="F20" s="18">
        <v>242677</v>
      </c>
      <c r="G20" s="18">
        <v>388504308</v>
      </c>
      <c r="H20" s="18">
        <v>1336190845</v>
      </c>
      <c r="I20" s="18">
        <v>328</v>
      </c>
    </row>
    <row r="21" spans="3:9" x14ac:dyDescent="0.25">
      <c r="C21" s="16">
        <v>2016</v>
      </c>
      <c r="D21" s="21">
        <v>3158785</v>
      </c>
      <c r="E21" s="16" t="s">
        <v>18</v>
      </c>
      <c r="F21" s="21">
        <v>103183</v>
      </c>
      <c r="G21" s="16" t="s">
        <v>18</v>
      </c>
      <c r="H21" s="16"/>
      <c r="I21" s="16"/>
    </row>
  </sheetData>
  <mergeCells count="6">
    <mergeCell ref="C5:C6"/>
    <mergeCell ref="C3:H3"/>
    <mergeCell ref="C4:F4"/>
    <mergeCell ref="D5:H5"/>
    <mergeCell ref="C14:F14"/>
    <mergeCell ref="I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 &amp; Passenger Nos.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Yemi Kale</cp:lastModifiedBy>
  <dcterms:created xsi:type="dcterms:W3CDTF">2018-08-27T09:48:57Z</dcterms:created>
  <dcterms:modified xsi:type="dcterms:W3CDTF">2019-05-22T15:41:53Z</dcterms:modified>
</cp:coreProperties>
</file>